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5180" windowHeight="90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<sst xmlns="http://schemas.openxmlformats.org/spreadsheetml/2006/main" count="8" uniqueCount="7">
  <si>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r>
      <rPr>
        <b/>
        <sz val="14"/>
        <rFont val="Arial"/>
        <family val="2"/>
      </rPr>
      <t xml:space="preserve">VMA ( </t>
    </r>
    <r>
      <rPr>
        <b/>
        <sz val="10"/>
        <rFont val="Arial"/>
        <family val="2"/>
      </rPr>
      <t>à compléter )</t>
    </r>
  </si>
  <si>
    <t>Fractionné court</t>
  </si>
  <si>
    <t>Fractionné long</t>
  </si>
  <si>
    <t>% vma</t>
  </si>
  <si>
    <t>Distance ou durée d'effort</t>
  </si>
  <si>
    <t>Distance d'effort</t>
  </si>
  <si>
    <t>Temps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</si>
</sst>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.#&quot; km/h&quot;"/>
    <numFmt numFmtId="173" formatCode="#&quot; m&quot;"/>
    <numFmt numFmtId="174" formatCode="#&quot; sec&quot;"/>
    <numFmt numFmtId="175" formatCode="#&quot; mètres&quot;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3" fontId="6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0" fontId="0" fillId="5" borderId="10" xfId="0" applyNumberForma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5" borderId="11" xfId="0" applyNumberFormat="1" applyFill="1" applyBorder="1" applyAlignment="1">
      <alignment horizontal="center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vertical="center" wrapText="1"/>
    </xf>
    <xf numFmtId="0" fontId="0" fillId="5" borderId="13" xfId="0" applyNumberForma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5" borderId="15" xfId="0" applyNumberForma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5" fontId="0" fillId="0" borderId="12" xfId="0" applyNumberFormat="1" applyFill="1" applyBorder="1" applyAlignment="1">
      <alignment vertical="center" wrapText="1"/>
    </xf>
    <xf numFmtId="175" fontId="0" fillId="5" borderId="13" xfId="0" applyNumberFormat="1" applyFill="1" applyBorder="1" applyAlignment="1">
      <alignment horizontal="center" vertical="center" wrapText="1"/>
    </xf>
    <xf numFmtId="173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175" fontId="0" fillId="0" borderId="14" xfId="0" applyNumberFormat="1" applyFill="1" applyBorder="1" applyAlignment="1">
      <alignment vertical="center" wrapText="1"/>
    </xf>
    <xf numFmtId="175" fontId="0" fillId="5" borderId="15" xfId="0" applyNumberForma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 wrapText="1"/>
    </xf>
    <xf numFmtId="174" fontId="6" fillId="0" borderId="12" xfId="0" applyNumberFormat="1" applyFont="1" applyBorder="1" applyAlignment="1">
      <alignment horizontal="center" vertical="center" wrapText="1"/>
    </xf>
    <xf numFmtId="175" fontId="0" fillId="0" borderId="12" xfId="0" applyNumberFormat="1" applyBorder="1" applyAlignment="1">
      <alignment vertical="center" wrapText="1"/>
    </xf>
    <xf numFmtId="174" fontId="6" fillId="0" borderId="14" xfId="0" applyNumberFormat="1" applyFont="1" applyBorder="1" applyAlignment="1">
      <alignment horizontal="center" vertical="center" wrapText="1"/>
    </xf>
    <xf numFmtId="175" fontId="0" fillId="0" borderId="14" xfId="0" applyNumberFormat="1" applyBorder="1" applyAlignment="1">
      <alignment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5" borderId="17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174" fontId="6" fillId="0" borderId="16" xfId="0" applyNumberFormat="1" applyFont="1" applyFill="1" applyBorder="1" applyAlignment="1">
      <alignment horizontal="center" vertical="center" wrapText="1"/>
    </xf>
    <xf numFmtId="175" fontId="0" fillId="0" borderId="16" xfId="0" applyNumberFormat="1" applyFill="1" applyBorder="1" applyAlignment="1">
      <alignment vertical="center" wrapText="1"/>
    </xf>
    <xf numFmtId="175" fontId="0" fillId="5" borderId="17" xfId="0" applyNumberFormat="1" applyFill="1" applyBorder="1" applyAlignment="1">
      <alignment horizontal="center" vertical="center" wrapText="1"/>
    </xf>
    <xf numFmtId="0" fontId="5" fillId="4" borderId="20" xfId="0" applyNumberFormat="1" applyFont="1" applyFill="1" applyBorder="1" applyAlignment="1">
      <alignment horizontal="center" vertical="center" wrapText="1"/>
    </xf>
    <xf numFmtId="172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2" xfId="0" applyFont="1" applyFill="1" applyBorder="1" applyAlignment="1">
      <alignment horizontal="right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5" fillId="4" borderId="23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RowColHeaders="0" tabSelected="1" workbookViewId="0" topLeftCell="A1">
      <selection activeCell="C2" sqref="C2:J2"/>
    </sheetView>
  </sheetViews>
  <sheetFormatPr defaultColWidth="11.421875" defaultRowHeight="12.75"/>
  <cols>
    <col min="1" max="1" width="6.7109375" style="2" customWidth="1"/>
    <col min="2" max="2" width="13.00390625" style="2" customWidth="1"/>
    <col min="3" max="3" width="18.7109375" style="2" customWidth="1"/>
    <col min="4" max="4" width="0" style="2" hidden="1" customWidth="1"/>
    <col min="5" max="5" width="18.7109375" style="2" customWidth="1"/>
    <col min="6" max="6" width="1.28515625" style="2" customWidth="1"/>
    <col min="7" max="7" width="13.00390625" style="2" customWidth="1"/>
    <col min="8" max="8" width="18.7109375" style="2" customWidth="1"/>
    <col min="9" max="9" width="0" style="2" hidden="1" customWidth="1"/>
    <col min="10" max="10" width="18.7109375" style="2" customWidth="1"/>
    <col min="11" max="11" width="8.8515625" style="2" customWidth="1"/>
    <col min="12" max="15" width="6.57421875" style="2" customWidth="1"/>
    <col min="16" max="16384" width="11.421875" style="2" customWidth="1"/>
  </cols>
  <sheetData>
    <row r="1" spans="1:11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2.75" customHeight="1" thickBot="1" thickTop="1">
      <c r="A2" s="1"/>
      <c r="B2" s="3" t="s">
        <v>0</v>
      </c>
      <c r="C2" s="51">
        <v>15</v>
      </c>
      <c r="D2" s="51"/>
      <c r="E2" s="51"/>
      <c r="F2" s="51"/>
      <c r="G2" s="51"/>
      <c r="H2" s="51"/>
      <c r="I2" s="51"/>
      <c r="J2" s="51"/>
      <c r="K2" s="1"/>
    </row>
    <row r="3" spans="1:11" ht="17.25" customHeight="1" thickBot="1" thickTop="1">
      <c r="A3" s="1"/>
      <c r="B3" s="52" t="s">
        <v>1</v>
      </c>
      <c r="C3" s="52"/>
      <c r="D3" s="52"/>
      <c r="E3" s="52"/>
      <c r="F3" s="4"/>
      <c r="G3" s="52" t="s">
        <v>2</v>
      </c>
      <c r="H3" s="52"/>
      <c r="I3" s="52"/>
      <c r="J3" s="52"/>
      <c r="K3" s="1"/>
    </row>
    <row r="4" spans="1:11" ht="24" customHeight="1" thickBot="1">
      <c r="A4" s="1"/>
      <c r="B4" s="5" t="s">
        <v>3</v>
      </c>
      <c r="C4" s="6" t="s">
        <v>4</v>
      </c>
      <c r="D4" s="7"/>
      <c r="E4" s="8"/>
      <c r="F4" s="9"/>
      <c r="G4" s="10" t="s">
        <v>3</v>
      </c>
      <c r="H4" s="11" t="s">
        <v>5</v>
      </c>
      <c r="I4" s="12"/>
      <c r="J4" s="13" t="s">
        <v>6</v>
      </c>
      <c r="K4" s="1"/>
    </row>
    <row r="5" spans="1:11" ht="14.25" customHeight="1" thickBot="1">
      <c r="A5" s="1"/>
      <c r="B5" s="53">
        <v>100</v>
      </c>
      <c r="C5" s="14">
        <v>100</v>
      </c>
      <c r="D5" s="15">
        <f>ROUND((3600/($C$2*($B$5/100)*1000))*C5,0)</f>
        <v>24</v>
      </c>
      <c r="E5" s="16" t="str">
        <f>INT(D5/60)&amp;" min "&amp;MOD(D5,60)&amp;" sec"</f>
        <v>0 min 24 sec</v>
      </c>
      <c r="F5" s="9"/>
      <c r="G5" s="53">
        <v>94</v>
      </c>
      <c r="H5" s="14">
        <v>1000</v>
      </c>
      <c r="I5" s="17">
        <f>ROUND((3600/($C$2*(G5/100)*1000))*H5,0)</f>
        <v>255</v>
      </c>
      <c r="J5" s="18" t="str">
        <f aca="true" t="shared" si="0" ref="J5:J16">INT(I5/60)&amp;" min "&amp;MOD(I5,60)&amp;" sec"</f>
        <v>4 min 15 sec</v>
      </c>
      <c r="K5" s="1"/>
    </row>
    <row r="6" spans="1:11" ht="14.25" customHeight="1" thickBot="1">
      <c r="A6" s="1"/>
      <c r="B6" s="53"/>
      <c r="C6" s="19">
        <v>200</v>
      </c>
      <c r="D6" s="20">
        <f>ROUND((3600/($C$2*($B$5/100)*1000))*C6,0)</f>
        <v>48</v>
      </c>
      <c r="E6" s="21" t="str">
        <f>INT(D6/60)&amp;" min "&amp;MOD(D6,60)&amp;" sec"</f>
        <v>0 min 48 sec</v>
      </c>
      <c r="F6" s="9"/>
      <c r="G6" s="53"/>
      <c r="H6" s="22">
        <v>1500</v>
      </c>
      <c r="I6" s="23">
        <f>ROUND((3600/($C$2*(G5/100)*1000))*H6,0)</f>
        <v>383</v>
      </c>
      <c r="J6" s="21" t="str">
        <f t="shared" si="0"/>
        <v>6 min 23 sec</v>
      </c>
      <c r="K6" s="1"/>
    </row>
    <row r="7" spans="1:11" ht="14.25" customHeight="1" thickBot="1">
      <c r="A7" s="1"/>
      <c r="B7" s="53"/>
      <c r="C7" s="22">
        <v>300</v>
      </c>
      <c r="D7" s="24">
        <f>ROUND((3600/($C$2*($B$5/100)*1000))*C7,0)</f>
        <v>72</v>
      </c>
      <c r="E7" s="21" t="str">
        <f>INT(D7/60)&amp;" min "&amp;MOD(D7,60)&amp;" sec"</f>
        <v>1 min 12 sec</v>
      </c>
      <c r="F7" s="9"/>
      <c r="G7" s="53"/>
      <c r="H7" s="22">
        <v>2000</v>
      </c>
      <c r="I7" s="23">
        <f>ROUND((3600/($C$2*(G5/100)*1000))*H7,0)</f>
        <v>511</v>
      </c>
      <c r="J7" s="21" t="str">
        <f t="shared" si="0"/>
        <v>8 min 31 sec</v>
      </c>
      <c r="K7" s="1"/>
    </row>
    <row r="8" spans="1:11" ht="14.25" customHeight="1" thickBot="1">
      <c r="A8" s="1"/>
      <c r="B8" s="53"/>
      <c r="C8" s="22">
        <v>400</v>
      </c>
      <c r="D8" s="24">
        <f>ROUND((3600/($C$2*($B$5/100)*1000))*C8,0)</f>
        <v>96</v>
      </c>
      <c r="E8" s="21" t="str">
        <f>INT(D8/60)&amp;" min "&amp;MOD(D8,60)&amp;" sec"</f>
        <v>1 min 36 sec</v>
      </c>
      <c r="F8" s="9"/>
      <c r="G8" s="53"/>
      <c r="H8" s="25">
        <v>3000</v>
      </c>
      <c r="I8" s="26">
        <f>ROUND((3600/($C$2*(G5/100)*1000))*H8,0)</f>
        <v>766</v>
      </c>
      <c r="J8" s="27" t="str">
        <f t="shared" si="0"/>
        <v>12 min 46 sec</v>
      </c>
      <c r="K8" s="1"/>
    </row>
    <row r="9" spans="1:11" ht="14.25" customHeight="1" thickBot="1">
      <c r="A9" s="1"/>
      <c r="B9" s="53"/>
      <c r="C9" s="28">
        <v>30</v>
      </c>
      <c r="D9" s="29">
        <f>ROUND($C$2*$B$5/100*1000/3600*C9,0)</f>
        <v>125</v>
      </c>
      <c r="E9" s="30">
        <f>D9</f>
        <v>125</v>
      </c>
      <c r="F9" s="9"/>
      <c r="G9" s="53">
        <v>92</v>
      </c>
      <c r="H9" s="31">
        <v>1000</v>
      </c>
      <c r="I9" s="32">
        <f>ROUND((3600/($C$2*(G9/100)*1000))*H9,0)</f>
        <v>261</v>
      </c>
      <c r="J9" s="18" t="str">
        <f t="shared" si="0"/>
        <v>4 min 21 sec</v>
      </c>
      <c r="K9" s="1"/>
    </row>
    <row r="10" spans="1:11" ht="14.25" customHeight="1" thickBot="1">
      <c r="A10" s="1"/>
      <c r="B10" s="53"/>
      <c r="C10" s="33">
        <v>60</v>
      </c>
      <c r="D10" s="34">
        <f>ROUND($C$2*$B$5/100*1000/3600*C10,0)</f>
        <v>250</v>
      </c>
      <c r="E10" s="35">
        <f>D10</f>
        <v>250</v>
      </c>
      <c r="F10" s="9"/>
      <c r="G10" s="53"/>
      <c r="H10" s="19">
        <v>1500</v>
      </c>
      <c r="I10" s="36">
        <f>ROUND((3600/($C$2*(G9/100)*1000))*H10,0)</f>
        <v>391</v>
      </c>
      <c r="J10" s="21" t="str">
        <f t="shared" si="0"/>
        <v>6 min 31 sec</v>
      </c>
      <c r="K10" s="1"/>
    </row>
    <row r="11" spans="1:11" ht="14.25" customHeight="1" thickBot="1">
      <c r="A11" s="1"/>
      <c r="B11" s="53">
        <v>98</v>
      </c>
      <c r="C11" s="31">
        <v>100</v>
      </c>
      <c r="D11" s="37">
        <f>ROUND((3600/($C$2*(B11/100)*1000))*C11,0)</f>
        <v>24</v>
      </c>
      <c r="E11" s="18" t="str">
        <f aca="true" t="shared" si="1" ref="E11:E20">INT(D11/60)&amp;" min "&amp;MOD(D11,60)&amp;" sec"</f>
        <v>0 min 24 sec</v>
      </c>
      <c r="F11" s="9"/>
      <c r="G11" s="53"/>
      <c r="H11" s="19">
        <v>2000</v>
      </c>
      <c r="I11" s="36">
        <f>ROUND((3600/($C$2*(G9/100)*1000))*H11,0)</f>
        <v>522</v>
      </c>
      <c r="J11" s="21" t="str">
        <f t="shared" si="0"/>
        <v>8 min 42 sec</v>
      </c>
      <c r="K11" s="1"/>
    </row>
    <row r="12" spans="1:11" ht="14.25" customHeight="1" thickBot="1">
      <c r="A12" s="1"/>
      <c r="B12" s="53"/>
      <c r="C12" s="22">
        <v>200</v>
      </c>
      <c r="D12" s="24">
        <f>ROUND((3600/($C$2*(B11/100)*1000))*C12,0)</f>
        <v>49</v>
      </c>
      <c r="E12" s="21" t="str">
        <f t="shared" si="1"/>
        <v>0 min 49 sec</v>
      </c>
      <c r="F12" s="9"/>
      <c r="G12" s="53"/>
      <c r="H12" s="25">
        <v>3000</v>
      </c>
      <c r="I12" s="26">
        <f>ROUND((3600/($C$2*(G9/100)*1000))*H12,0)</f>
        <v>783</v>
      </c>
      <c r="J12" s="27" t="str">
        <f t="shared" si="0"/>
        <v>13 min 3 sec</v>
      </c>
      <c r="K12" s="1"/>
    </row>
    <row r="13" spans="1:11" ht="14.25" customHeight="1" thickBot="1">
      <c r="A13" s="1"/>
      <c r="B13" s="53"/>
      <c r="C13" s="19">
        <v>300</v>
      </c>
      <c r="D13" s="20">
        <f>ROUND((3600/($C$2*(B11/100)*1000))*C13,0)</f>
        <v>73</v>
      </c>
      <c r="E13" s="21" t="str">
        <f t="shared" si="1"/>
        <v>1 min 13 sec</v>
      </c>
      <c r="F13" s="9"/>
      <c r="G13" s="54">
        <v>90</v>
      </c>
      <c r="H13" s="31">
        <v>1000</v>
      </c>
      <c r="I13" s="32">
        <f>ROUND((3600/($C$2*(G13/100)*1000))*H13,0)</f>
        <v>267</v>
      </c>
      <c r="J13" s="18" t="str">
        <f t="shared" si="0"/>
        <v>4 min 27 sec</v>
      </c>
      <c r="K13" s="1"/>
    </row>
    <row r="14" spans="1:11" ht="14.25" customHeight="1" thickBot="1">
      <c r="A14" s="1"/>
      <c r="B14" s="53"/>
      <c r="C14" s="22">
        <v>400</v>
      </c>
      <c r="D14" s="24">
        <f>ROUND((3600/($C$2*(B11/100)*1000))*C14,0)</f>
        <v>98</v>
      </c>
      <c r="E14" s="21" t="str">
        <f t="shared" si="1"/>
        <v>1 min 38 sec</v>
      </c>
      <c r="F14" s="9"/>
      <c r="G14" s="54"/>
      <c r="H14" s="22">
        <v>1500</v>
      </c>
      <c r="I14" s="23">
        <f>ROUND((3600/($C$2*(G13/100)*1000))*H14,0)</f>
        <v>400</v>
      </c>
      <c r="J14" s="21" t="str">
        <f t="shared" si="0"/>
        <v>6 min 40 sec</v>
      </c>
      <c r="K14" s="1"/>
    </row>
    <row r="15" spans="1:11" ht="14.25" customHeight="1" thickBot="1">
      <c r="A15" s="1"/>
      <c r="B15" s="53"/>
      <c r="C15" s="38">
        <v>30</v>
      </c>
      <c r="D15" s="39">
        <f>ROUND($C$2*$B$11/100*1000/3600*C15,0)</f>
        <v>123</v>
      </c>
      <c r="E15" s="30">
        <f>D15</f>
        <v>123</v>
      </c>
      <c r="F15" s="9"/>
      <c r="G15" s="54"/>
      <c r="H15" s="19">
        <v>2000</v>
      </c>
      <c r="I15" s="36">
        <f>ROUND((3600/($C$2*(G13/100)*1000))*H15,0)</f>
        <v>533</v>
      </c>
      <c r="J15" s="21" t="str">
        <f t="shared" si="0"/>
        <v>8 min 53 sec</v>
      </c>
      <c r="K15" s="1"/>
    </row>
    <row r="16" spans="1:11" ht="14.25" customHeight="1" thickBot="1">
      <c r="A16" s="1"/>
      <c r="B16" s="53"/>
      <c r="C16" s="40">
        <v>60</v>
      </c>
      <c r="D16" s="41">
        <f>ROUND($C$2*$B$11/100*1000/3600*C16,0)</f>
        <v>245</v>
      </c>
      <c r="E16" s="35">
        <f>D16</f>
        <v>245</v>
      </c>
      <c r="F16" s="9"/>
      <c r="G16" s="54"/>
      <c r="H16" s="42">
        <v>3000</v>
      </c>
      <c r="I16" s="43">
        <f>ROUND((3600/($C$2*(G13/100)*1000))*H16,0)</f>
        <v>800</v>
      </c>
      <c r="J16" s="44" t="str">
        <f t="shared" si="0"/>
        <v>13 min 20 sec</v>
      </c>
      <c r="K16" s="1"/>
    </row>
    <row r="17" spans="1:11" ht="14.25" customHeight="1" thickBot="1" thickTop="1">
      <c r="A17" s="1"/>
      <c r="B17" s="50">
        <v>96</v>
      </c>
      <c r="C17" s="31">
        <v>100</v>
      </c>
      <c r="D17" s="37">
        <f>ROUND((3600/($C$2*(B17/100)*1000))*C17,0)</f>
        <v>25</v>
      </c>
      <c r="E17" s="18" t="str">
        <f t="shared" si="1"/>
        <v>0 min 25 sec</v>
      </c>
      <c r="F17" s="45"/>
      <c r="G17" s="46"/>
      <c r="H17" s="46"/>
      <c r="I17" s="46"/>
      <c r="J17" s="46"/>
      <c r="K17" s="1"/>
    </row>
    <row r="18" spans="1:11" ht="14.25" customHeight="1" thickBot="1" thickTop="1">
      <c r="A18" s="1"/>
      <c r="B18" s="50"/>
      <c r="C18" s="22">
        <v>200</v>
      </c>
      <c r="D18" s="24">
        <f>ROUND((3600/($C$2*(B17/100)*1000))*C18,0)</f>
        <v>50</v>
      </c>
      <c r="E18" s="21" t="str">
        <f t="shared" si="1"/>
        <v>0 min 50 sec</v>
      </c>
      <c r="F18" s="45"/>
      <c r="G18" s="1"/>
      <c r="H18" s="1"/>
      <c r="I18" s="1"/>
      <c r="J18" s="1"/>
      <c r="K18" s="1"/>
    </row>
    <row r="19" spans="1:11" ht="14.25" customHeight="1" thickBot="1" thickTop="1">
      <c r="A19" s="1"/>
      <c r="B19" s="50"/>
      <c r="C19" s="19">
        <v>300</v>
      </c>
      <c r="D19" s="20">
        <f>ROUND((3600/($C$2*(B17/100)*1000))*C19,0)</f>
        <v>75</v>
      </c>
      <c r="E19" s="21" t="str">
        <f t="shared" si="1"/>
        <v>1 min 15 sec</v>
      </c>
      <c r="F19" s="45"/>
      <c r="G19" s="1"/>
      <c r="H19" s="1"/>
      <c r="I19" s="1"/>
      <c r="J19" s="1"/>
      <c r="K19" s="1"/>
    </row>
    <row r="20" spans="1:11" ht="14.25" customHeight="1" thickBot="1" thickTop="1">
      <c r="A20" s="1"/>
      <c r="B20" s="50"/>
      <c r="C20" s="19">
        <v>400</v>
      </c>
      <c r="D20" s="20">
        <f>ROUND((3600/($C$2*(B17/100)*1000))*C20,0)</f>
        <v>100</v>
      </c>
      <c r="E20" s="21" t="str">
        <f t="shared" si="1"/>
        <v>1 min 40 sec</v>
      </c>
      <c r="F20" s="45"/>
      <c r="G20" s="1"/>
      <c r="H20" s="1"/>
      <c r="I20" s="1"/>
      <c r="J20" s="1"/>
      <c r="K20" s="1"/>
    </row>
    <row r="21" spans="1:11" ht="14.25" customHeight="1" thickBot="1" thickTop="1">
      <c r="A21" s="1"/>
      <c r="B21" s="50"/>
      <c r="C21" s="28">
        <v>30</v>
      </c>
      <c r="D21" s="29">
        <f>ROUND($C$2*B17/100*1000/3600*C21,0)</f>
        <v>120</v>
      </c>
      <c r="E21" s="30">
        <f>D21</f>
        <v>120</v>
      </c>
      <c r="F21" s="45"/>
      <c r="G21" s="1"/>
      <c r="H21" s="1"/>
      <c r="I21" s="1"/>
      <c r="J21" s="1"/>
      <c r="K21" s="1"/>
    </row>
    <row r="22" spans="1:11" ht="14.25" customHeight="1" thickBot="1" thickTop="1">
      <c r="A22" s="1"/>
      <c r="B22" s="50"/>
      <c r="C22" s="47">
        <v>60</v>
      </c>
      <c r="D22" s="48">
        <f>ROUND($C$2*B17/100*1000/3600*C22,0)</f>
        <v>240</v>
      </c>
      <c r="E22" s="49">
        <f>D22</f>
        <v>240</v>
      </c>
      <c r="F22" s="45"/>
      <c r="G22" s="1"/>
      <c r="H22" s="1"/>
      <c r="I22" s="1"/>
      <c r="J22" s="1"/>
      <c r="K22" s="1"/>
    </row>
    <row r="23" spans="1:11" ht="13.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ht="30" customHeight="1"/>
    <row r="26" ht="30" customHeight="1"/>
    <row r="27" ht="30" customHeight="1"/>
    <row r="28" ht="30" customHeight="1"/>
    <row r="29" ht="33" customHeight="1"/>
    <row r="30" ht="75.75" customHeight="1"/>
  </sheetData>
  <sheetProtection sheet="1" objects="1" scenarios="1" selectLockedCells="1"/>
  <mergeCells count="9">
    <mergeCell ref="B17:B22"/>
    <mergeCell ref="C2:J2"/>
    <mergeCell ref="B3:E3"/>
    <mergeCell ref="G3:J3"/>
    <mergeCell ref="B5:B10"/>
    <mergeCell ref="G5:G8"/>
    <mergeCell ref="G9:G12"/>
    <mergeCell ref="B11:B16"/>
    <mergeCell ref="G13:G16"/>
  </mergeCells>
  <dataValidations count="1">
    <dataValidation type="decimal" allowBlank="1" showInputMessage="1" showErrorMessage="1" sqref="C2:J2">
      <formula1>0</formula1>
      <formula2>35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chauzi</dc:creator>
  <cp:keywords/>
  <dc:description/>
  <cp:lastModifiedBy>Bruno</cp:lastModifiedBy>
  <dcterms:created xsi:type="dcterms:W3CDTF">2005-12-23T16:52:59Z</dcterms:created>
  <dcterms:modified xsi:type="dcterms:W3CDTF">2020-05-29T09:21:54Z</dcterms:modified>
  <cp:category/>
  <cp:version/>
  <cp:contentType/>
  <cp:contentStatus/>
</cp:coreProperties>
</file>