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nfos" sheetId="1" r:id="rId1"/>
    <sheet name="Test Vitesse-Fréquence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<sst xmlns="http://schemas.openxmlformats.org/spreadsheetml/2006/main" count="14" uniqueCount="14">
  <si>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Les cellules à renseigner sont en vert pale</t>
  </si>
  <si>
    <t>VMA</t>
  </si>
  <si>
    <t>Vitesse en km/h</t>
  </si>
  <si>
    <t>%VMA</t>
  </si>
  <si>
    <t>%FCM</t>
  </si>
  <si>
    <t>Coefficient de corrélation entre %Vma et %Fcm</t>
  </si>
  <si>
    <t>Comparaison Vitesse-Fréquence</t>
  </si>
  <si>
    <t>Fréquence cardiaque atteinte</t>
  </si>
  <si>
    <t>FCM</t>
  </si>
  <si>
    <t>Distance d'effort (entre 800 et 1200mètres)</t>
  </si>
  <si>
    <r>
      <t>Consignes :</t>
    </r>
    <r>
      <rPr>
        <sz val="10"/>
        <rFont val="Times New Roman"/>
        <family val="1"/>
      </rPr>
      <t xml:space="preserve"> Sur une distance mesurée comprise </t>
    </r>
    <r>
      <rPr>
        <b/>
        <sz val="10"/>
        <rFont val="Times New Roman"/>
        <family val="1"/>
      </rPr>
      <t>entre 800 et 1200 mètres</t>
    </r>
    <r>
      <rPr>
        <sz val="10"/>
        <rFont val="Times New Roman"/>
        <family val="1"/>
      </rPr>
      <t xml:space="preserve"> et muni d'un cardio-fréquencemètre permettant le relevé des temps de passages et des fréquences associées , </t>
    </r>
    <r>
      <rPr>
        <b/>
        <sz val="10"/>
        <rFont val="Times New Roman"/>
        <family val="1"/>
      </rPr>
      <t>réaliser 5 courses à 5 allures différentes</t>
    </r>
    <r>
      <rPr>
        <sz val="10"/>
        <rFont val="Times New Roman"/>
        <family val="1"/>
      </rPr>
      <t xml:space="preserve"> de préférence de plus en plus rapides . Enregistrer à la fin de chaque course le temps réalisé et la fréquence cardiaque atteinte . Récupérer en footing léger entre chaque effort durant environ </t>
    </r>
    <r>
      <rPr>
        <b/>
        <sz val="10"/>
        <rFont val="Times New Roman"/>
        <family val="1"/>
      </rPr>
      <t>5mn</t>
    </r>
    <r>
      <rPr>
        <sz val="10"/>
        <rFont val="Times New Roman"/>
        <family val="1"/>
      </rPr>
      <t xml:space="preserve">  ( une durée d'échauffement en footing léger de 15 à 20mn doit précéder le test . </t>
    </r>
  </si>
  <si>
    <t>La condition physique s'améliore lorsque le coefficient de corrélation se rapproche de 1</t>
  </si>
  <si>
    <t>Insérez ici vos données personnelles</t>
  </si>
  <si>
    <t>https://entrainement-sportif.fr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</si>
</sst>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\ &quot;Km/h&quot;"/>
    <numFmt numFmtId="173" formatCode="###&quot;  puls/mn&quot;"/>
    <numFmt numFmtId="174" formatCode="####&quot;  mètres&quot;"/>
    <numFmt numFmtId="175" formatCode="General_)"/>
  </numFmts>
  <fonts count="19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0"/>
    </font>
    <font>
      <u val="single"/>
      <sz val="10"/>
      <color indexed="36"/>
      <name val="Arial"/>
      <family val="0"/>
    </font>
    <font>
      <u val="single"/>
      <sz val="16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21" fontId="1" fillId="0" borderId="0" xfId="0" applyNumberFormat="1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46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5" xfId="0" applyNumberFormat="1" applyFont="1" applyFill="1" applyBorder="1" applyAlignment="1" applyProtection="1">
      <alignment horizontal="center" vertical="center" wrapText="1"/>
      <protection/>
    </xf>
    <xf numFmtId="17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/>
    </xf>
    <xf numFmtId="175" fontId="4" fillId="0" borderId="6" xfId="0" applyNumberFormat="1" applyFont="1" applyBorder="1" applyAlignment="1" applyProtection="1">
      <alignment horizontal="center" vertical="center" wrapText="1"/>
      <protection/>
    </xf>
    <xf numFmtId="46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75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175" fontId="4" fillId="0" borderId="9" xfId="0" applyNumberFormat="1" applyFont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18" fillId="0" borderId="0" xfId="15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74" fontId="2" fillId="3" borderId="11" xfId="0" applyNumberFormat="1" applyFont="1" applyFill="1" applyBorder="1" applyAlignment="1" applyProtection="1">
      <alignment horizontal="left" vertical="center" wrapText="1" indent="2"/>
      <protection locked="0"/>
    </xf>
    <xf numFmtId="174" fontId="2" fillId="3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13" xfId="0" applyFont="1" applyBorder="1" applyAlignment="1" applyProtection="1">
      <alignment horizontal="left" vertical="center" wrapText="1" indent="1"/>
      <protection/>
    </xf>
    <xf numFmtId="0" fontId="1" fillId="0" borderId="14" xfId="0" applyFont="1" applyBorder="1" applyAlignment="1" applyProtection="1">
      <alignment horizontal="left" vertical="center" wrapText="1" indent="1"/>
      <protection/>
    </xf>
    <xf numFmtId="0" fontId="1" fillId="0" borderId="15" xfId="0" applyFont="1" applyBorder="1" applyAlignment="1" applyProtection="1">
      <alignment horizontal="left" vertical="center" wrapText="1" indent="1"/>
      <protection/>
    </xf>
    <xf numFmtId="175" fontId="5" fillId="0" borderId="16" xfId="0" applyNumberFormat="1" applyFont="1" applyBorder="1" applyAlignment="1" applyProtection="1">
      <alignment horizontal="center" vertical="center" wrapText="1"/>
      <protection/>
    </xf>
    <xf numFmtId="175" fontId="5" fillId="0" borderId="17" xfId="0" applyNumberFormat="1" applyFont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right" vertical="center" wrapText="1" indent="1"/>
      <protection/>
    </xf>
    <xf numFmtId="0" fontId="4" fillId="0" borderId="19" xfId="0" applyFont="1" applyBorder="1" applyAlignment="1" applyProtection="1">
      <alignment horizontal="right" vertical="center" wrapText="1" indent="1"/>
      <protection/>
    </xf>
    <xf numFmtId="172" fontId="2" fillId="3" borderId="20" xfId="0" applyNumberFormat="1" applyFont="1" applyFill="1" applyBorder="1" applyAlignment="1" applyProtection="1">
      <alignment horizontal="left" vertical="center" wrapText="1" indent="2"/>
      <protection locked="0"/>
    </xf>
    <xf numFmtId="172" fontId="2" fillId="3" borderId="21" xfId="0" applyNumberFormat="1" applyFont="1" applyFill="1" applyBorder="1" applyAlignment="1" applyProtection="1">
      <alignment horizontal="left" vertical="center" wrapText="1" indent="2"/>
      <protection locked="0"/>
    </xf>
    <xf numFmtId="172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4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4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" xfId="0" applyFont="1" applyBorder="1" applyAlignment="1" applyProtection="1">
      <alignment horizontal="right" vertical="center" wrapText="1" indent="1"/>
      <protection/>
    </xf>
    <xf numFmtId="0" fontId="4" fillId="0" borderId="5" xfId="0" applyFont="1" applyBorder="1" applyAlignment="1" applyProtection="1">
      <alignment horizontal="right" vertical="center" wrapText="1" indent="1"/>
      <protection/>
    </xf>
    <xf numFmtId="173" fontId="2" fillId="3" borderId="25" xfId="0" applyNumberFormat="1" applyFont="1" applyFill="1" applyBorder="1" applyAlignment="1" applyProtection="1">
      <alignment horizontal="left" vertical="center" wrapText="1" indent="2"/>
      <protection locked="0"/>
    </xf>
    <xf numFmtId="173" fontId="2" fillId="3" borderId="26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27" xfId="0" applyFont="1" applyBorder="1" applyAlignment="1" applyProtection="1">
      <alignment horizontal="right" vertical="center" wrapText="1" indent="1"/>
      <protection/>
    </xf>
    <xf numFmtId="0" fontId="3" fillId="0" borderId="28" xfId="0" applyFont="1" applyBorder="1" applyAlignment="1" applyProtection="1">
      <alignment horizontal="right" vertical="center" wrapText="1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Courbes des vitesses et des fréquences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%VMA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74.69</c:v>
              </c:pt>
              <c:pt idx="1">
                <c:v>78.95</c:v>
              </c:pt>
              <c:pt idx="2">
                <c:v>82.57</c:v>
              </c:pt>
              <c:pt idx="3">
                <c:v>89.11</c:v>
              </c:pt>
              <c:pt idx="4">
                <c:v>94.74</c:v>
              </c:pt>
            </c:numLit>
          </c:val>
          <c:smooth val="0"/>
        </c:ser>
        <c:ser>
          <c:idx val="1"/>
          <c:order val="1"/>
          <c:tx>
            <c:v>%FCM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5"/>
              <c:pt idx="0">
                <c:v>79</c:v>
              </c:pt>
              <c:pt idx="1">
                <c:v>86</c:v>
              </c:pt>
              <c:pt idx="2">
                <c:v>89</c:v>
              </c:pt>
              <c:pt idx="3">
                <c:v>94</c:v>
              </c:pt>
              <c:pt idx="4">
                <c:v>96</c:v>
              </c:pt>
            </c:numLit>
          </c:val>
          <c:smooth val="0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Répétitions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4288"/>
        <c:crosses val="autoZero"/>
        <c:auto val="1"/>
        <c:lblOffset val="100"/>
        <c:noMultiLvlLbl val="0"/>
      </c:catAx>
      <c:valAx>
        <c:axId val="10674288"/>
        <c:scaling>
          <c:orientation val="minMax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81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C00"/>
    </a:solidFill>
    <a:ln w="381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0</xdr:rowOff>
    </xdr:from>
    <xdr:to>
      <xdr:col>11</xdr:col>
      <xdr:colOff>504825</xdr:colOff>
      <xdr:row>30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485775"/>
          <a:ext cx="8553450" cy="4648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Test de condition physique en course à pied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Présentation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our une vitesse donnée,  le pourcentage de la VMA ( vitesse maximale aérobie ) est toujours inférieur à celui de la FCM ( fréquence cardiaque maximale ). Par exemple si l'on court à 60% de sa vma on a un rythme cardiaque équivalent à 70 ou 75 % de sa fcm .
Mais , avec l'entrainement , cette fréquence cardiaque va baisser .
Le rapprochement des deux pourcentages est ainsi un indice de bonne condition physique.
Ce test révèle  le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coefficient de corrélation entre %Vma et %Fcm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Protocole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Réaliser 5 courses à 5 allures différentes sur une distance  comprise entre 800 et 1200 mètres et muni d'un cardiofréquencemètre permettant le relevé des temps de passages et des fréquences associées  .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La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distance courue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(entre 800 et 1200m) permet d’atteindre une fréquence cardiaque stabilisée (en général au bout de une à deux minutes de course à effort constant) sans trop puiser dans ses ressources.
Le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nombre d’allures différentes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(5) permet d' obtenir une fiabilité acceptable de la corrélation %FCM-%VMA.
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Il faut enregistrer à la fin de chaque période d’effort le temps réalisé sur la distance choisie et la fréquence cardiaque atteinte et stabilisée.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Il est préférable de récupérer en marchant entre chaque effort durant  5mn.
Une durée d'échauffement en footing léger de 15 à 20mn doit précéder le test.
Le graphique associé permet de mieux visualiser les deux courbes « vitesse » et « fréquence cardiaque ».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14</xdr:row>
      <xdr:rowOff>76200</xdr:rowOff>
    </xdr:from>
    <xdr:to>
      <xdr:col>6</xdr:col>
      <xdr:colOff>200025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1952625" y="5667375"/>
        <a:ext cx="41243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1114425</xdr:colOff>
      <xdr:row>2</xdr:row>
      <xdr:rowOff>419100</xdr:rowOff>
    </xdr:from>
    <xdr:to>
      <xdr:col>6</xdr:col>
      <xdr:colOff>104775</xdr:colOff>
      <xdr:row>4</xdr:row>
      <xdr:rowOff>76200</xdr:rowOff>
    </xdr:to>
    <xdr:sp>
      <xdr:nvSpPr>
        <xdr:cNvPr id="2" name="AutoShape 4"/>
        <xdr:cNvSpPr>
          <a:spLocks/>
        </xdr:cNvSpPr>
      </xdr:nvSpPr>
      <xdr:spPr>
        <a:xfrm rot="16200000">
          <a:off x="5610225" y="1247775"/>
          <a:ext cx="371475" cy="571500"/>
        </a:xfrm>
        <a:prstGeom prst="leftRightUpArrow">
          <a:avLst>
            <a:gd name="adj1" fmla="val -21671"/>
            <a:gd name="adj2" fmla="val -13337"/>
            <a:gd name="adj3" fmla="val -14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trainement-sportif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"/>
  <sheetViews>
    <sheetView showGridLines="0" showRowColHeaders="0" tabSelected="1" workbookViewId="0" topLeftCell="A1">
      <selection activeCell="B2" sqref="B2:K2"/>
    </sheetView>
  </sheetViews>
  <sheetFormatPr defaultColWidth="11.421875" defaultRowHeight="12.75"/>
  <sheetData>
    <row r="2" spans="2:11" ht="25.5" customHeight="1"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18"/>
    </row>
  </sheetData>
  <sheetProtection sheet="1" objects="1" scenarios="1" selectLockedCells="1"/>
  <mergeCells count="1">
    <mergeCell ref="B2:K2"/>
  </mergeCells>
  <hyperlinks>
    <hyperlink ref="B2" r:id="rId1" display="https://entrainement-sportif.fr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RowColHeaders="0" workbookViewId="0" topLeftCell="A1">
      <selection activeCell="C8" sqref="C8"/>
    </sheetView>
  </sheetViews>
  <sheetFormatPr defaultColWidth="11.421875" defaultRowHeight="12.75"/>
  <cols>
    <col min="1" max="1" width="5.28125" style="2" customWidth="1"/>
    <col min="2" max="2" width="5.57421875" style="2" hidden="1" customWidth="1"/>
    <col min="3" max="7" width="20.7109375" style="2" customWidth="1"/>
    <col min="8" max="16384" width="11.421875" style="2" customWidth="1"/>
  </cols>
  <sheetData>
    <row r="1" spans="1:8" ht="31.5" customHeight="1" thickBot="1">
      <c r="A1" s="1"/>
      <c r="B1" s="1"/>
      <c r="C1" s="1"/>
      <c r="D1" s="1"/>
      <c r="E1" s="1"/>
      <c r="F1" s="1"/>
      <c r="G1" s="1"/>
      <c r="H1" s="1"/>
    </row>
    <row r="2" spans="1:8" ht="33.75" customHeight="1" thickBot="1" thickTop="1">
      <c r="A2" s="1"/>
      <c r="B2" s="3">
        <v>0.041666666666666664</v>
      </c>
      <c r="C2" s="29" t="s">
        <v>6</v>
      </c>
      <c r="D2" s="30"/>
      <c r="E2" s="30"/>
      <c r="F2" s="31" t="s">
        <v>0</v>
      </c>
      <c r="G2" s="32"/>
      <c r="H2" s="1"/>
    </row>
    <row r="3" spans="1:8" ht="36" customHeight="1" thickTop="1">
      <c r="A3" s="1"/>
      <c r="C3" s="33" t="s">
        <v>1</v>
      </c>
      <c r="D3" s="34"/>
      <c r="E3" s="35">
        <v>16</v>
      </c>
      <c r="F3" s="36"/>
      <c r="G3" s="37" t="s">
        <v>12</v>
      </c>
      <c r="H3" s="1"/>
    </row>
    <row r="4" spans="1:8" ht="36" customHeight="1">
      <c r="A4" s="1"/>
      <c r="C4" s="40" t="s">
        <v>8</v>
      </c>
      <c r="D4" s="41"/>
      <c r="E4" s="42">
        <v>190</v>
      </c>
      <c r="F4" s="43"/>
      <c r="G4" s="38"/>
      <c r="H4" s="1"/>
    </row>
    <row r="5" spans="1:8" ht="36.75" customHeight="1" thickBot="1">
      <c r="A5" s="1"/>
      <c r="C5" s="44" t="s">
        <v>9</v>
      </c>
      <c r="D5" s="45"/>
      <c r="E5" s="19">
        <v>800</v>
      </c>
      <c r="F5" s="20"/>
      <c r="G5" s="39"/>
      <c r="H5" s="1"/>
    </row>
    <row r="6" spans="1:8" ht="67.5" customHeight="1" thickBot="1" thickTop="1">
      <c r="A6" s="1"/>
      <c r="C6" s="21" t="s">
        <v>10</v>
      </c>
      <c r="D6" s="22"/>
      <c r="E6" s="22"/>
      <c r="F6" s="22"/>
      <c r="G6" s="23"/>
      <c r="H6" s="1"/>
    </row>
    <row r="7" spans="1:8" ht="50.25" customHeight="1" thickTop="1">
      <c r="A7" s="1"/>
      <c r="C7" s="4" t="str">
        <f>"Temps réalisé sur "&amp;E5&amp;" mètres à saisir au format hh:mm:ss"</f>
        <v>Temps réalisé sur 800 mètres à saisir au format hh:mm:ss</v>
      </c>
      <c r="D7" s="5" t="s">
        <v>2</v>
      </c>
      <c r="E7" s="5" t="s">
        <v>7</v>
      </c>
      <c r="F7" s="5" t="s">
        <v>3</v>
      </c>
      <c r="G7" s="6" t="s">
        <v>4</v>
      </c>
      <c r="H7" s="1"/>
    </row>
    <row r="8" spans="1:8" ht="15.75">
      <c r="A8" s="1"/>
      <c r="C8" s="7">
        <v>0.002789351851851852</v>
      </c>
      <c r="D8" s="8">
        <f>$B$2/C8*$E$5/1000</f>
        <v>11.950207468879668</v>
      </c>
      <c r="E8" s="9">
        <v>151</v>
      </c>
      <c r="F8" s="10">
        <f>ROUND(D8*100/$E$3,2)</f>
        <v>74.69</v>
      </c>
      <c r="G8" s="11">
        <f>ROUND(E8*100/$E$4,0)</f>
        <v>79</v>
      </c>
      <c r="H8" s="1"/>
    </row>
    <row r="9" spans="1:8" ht="15.75">
      <c r="A9" s="1"/>
      <c r="C9" s="7">
        <v>0.0026388888888888885</v>
      </c>
      <c r="D9" s="8">
        <f>$B$2/C9*$E$5/1000</f>
        <v>12.631578947368421</v>
      </c>
      <c r="E9" s="9">
        <v>164</v>
      </c>
      <c r="F9" s="10">
        <f>ROUND(D9*100/$E$3,2)</f>
        <v>78.95</v>
      </c>
      <c r="G9" s="11">
        <f>ROUND(E9*100/$E$4,0)</f>
        <v>86</v>
      </c>
      <c r="H9" s="1"/>
    </row>
    <row r="10" spans="1:8" ht="15.75">
      <c r="A10" s="1"/>
      <c r="C10" s="7">
        <v>0.002523148148148148</v>
      </c>
      <c r="D10" s="8">
        <f>$B$2/C10*$E$5/1000</f>
        <v>13.211009174311927</v>
      </c>
      <c r="E10" s="9">
        <v>170</v>
      </c>
      <c r="F10" s="10">
        <f>ROUND(D10*100/$E$3,2)</f>
        <v>82.57</v>
      </c>
      <c r="G10" s="11">
        <f>ROUND(E10*100/$E$4,0)</f>
        <v>89</v>
      </c>
      <c r="H10" s="1"/>
    </row>
    <row r="11" spans="1:8" ht="15.75">
      <c r="A11" s="1"/>
      <c r="C11" s="7">
        <v>0.002337962962962963</v>
      </c>
      <c r="D11" s="8">
        <f>$B$2/C11*$E$5/1000</f>
        <v>14.257425742574256</v>
      </c>
      <c r="E11" s="9">
        <v>178</v>
      </c>
      <c r="F11" s="10">
        <f>ROUND(D11*100/$E$3,2)</f>
        <v>89.11</v>
      </c>
      <c r="G11" s="11">
        <f>ROUND(E11*100/$E$4,0)</f>
        <v>94</v>
      </c>
      <c r="H11" s="1"/>
    </row>
    <row r="12" spans="1:8" ht="16.5" thickBot="1">
      <c r="A12" s="1"/>
      <c r="C12" s="12">
        <v>0.002199074074074074</v>
      </c>
      <c r="D12" s="8">
        <f>$B$2/C12*$E$5/1000</f>
        <v>15.157894736842103</v>
      </c>
      <c r="E12" s="13">
        <v>182</v>
      </c>
      <c r="F12" s="14">
        <f>ROUND(D12*100/$E$3,2)</f>
        <v>94.74</v>
      </c>
      <c r="G12" s="15">
        <f>ROUND(E12*100/$E$4,0)</f>
        <v>96</v>
      </c>
      <c r="H12" s="1"/>
    </row>
    <row r="13" spans="1:8" ht="37.5" customHeight="1" thickBot="1" thickTop="1">
      <c r="A13" s="1"/>
      <c r="C13" s="24" t="s">
        <v>5</v>
      </c>
      <c r="D13" s="25"/>
      <c r="E13" s="25"/>
      <c r="F13" s="25"/>
      <c r="G13" s="16">
        <f>ROUND(CORREL(F8:F12,G8:G12),3)</f>
        <v>0.967</v>
      </c>
      <c r="H13" s="1"/>
    </row>
    <row r="14" spans="1:8" ht="31.5" customHeight="1" thickBot="1" thickTop="1">
      <c r="A14" s="1"/>
      <c r="B14" s="1"/>
      <c r="C14" s="26" t="s">
        <v>11</v>
      </c>
      <c r="D14" s="27"/>
      <c r="E14" s="27"/>
      <c r="F14" s="27"/>
      <c r="G14" s="28"/>
      <c r="H14" s="1"/>
    </row>
    <row r="15" spans="1:8" ht="13.5" thickTop="1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 sheet="1" objects="1" scenarios="1" selectLockedCells="1"/>
  <mergeCells count="12">
    <mergeCell ref="C2:E2"/>
    <mergeCell ref="F2:G2"/>
    <mergeCell ref="C3:D3"/>
    <mergeCell ref="E3:F3"/>
    <mergeCell ref="G3:G5"/>
    <mergeCell ref="C4:D4"/>
    <mergeCell ref="E4:F4"/>
    <mergeCell ref="C5:D5"/>
    <mergeCell ref="E5:F5"/>
    <mergeCell ref="C6:G6"/>
    <mergeCell ref="C13:F13"/>
    <mergeCell ref="C14:G1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chauzi</dc:creator>
  <cp:keywords/>
  <dc:description>Ce test révèle  le coefficient de corrélation entre pourcentage de Vitesse maximale aérobie et pourcentage de fréquence cardiaque maximale </dc:description>
  <cp:lastModifiedBy>Bruno</cp:lastModifiedBy>
  <dcterms:created xsi:type="dcterms:W3CDTF">2004-02-25T21:09:19Z</dcterms:created>
  <dcterms:modified xsi:type="dcterms:W3CDTF">2020-05-25T13:29:37Z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